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8195" windowHeight="12840"/>
  </bookViews>
  <sheets>
    <sheet name="Приложение №4 Табл.№4" sheetId="2" r:id="rId1"/>
  </sheets>
  <definedNames>
    <definedName name="_xlnm.Print_Titles" localSheetId="0">'Приложение №4 Табл.№4'!$15:$15</definedName>
  </definedNames>
  <calcPr calcId="145621"/>
</workbook>
</file>

<file path=xl/calcChain.xml><?xml version="1.0" encoding="utf-8"?>
<calcChain xmlns="http://schemas.openxmlformats.org/spreadsheetml/2006/main">
  <c r="P26" i="2" l="1"/>
  <c r="Q26" i="2"/>
  <c r="O26" i="2"/>
  <c r="Q54" i="2" l="1"/>
  <c r="P55" i="2"/>
  <c r="P54" i="2" s="1"/>
  <c r="Q55" i="2"/>
  <c r="O55" i="2"/>
  <c r="O54" i="2" s="1"/>
  <c r="P28" i="2" l="1"/>
  <c r="Q28" i="2"/>
  <c r="O28" i="2"/>
  <c r="P30" i="2" l="1"/>
  <c r="Q30" i="2"/>
  <c r="O30" i="2"/>
  <c r="P24" i="2" l="1"/>
  <c r="Q24" i="2"/>
  <c r="O24" i="2"/>
  <c r="P32" i="2"/>
  <c r="Q32" i="2"/>
  <c r="O32" i="2"/>
  <c r="P52" i="2"/>
  <c r="Q52" i="2"/>
  <c r="O52" i="2"/>
  <c r="P21" i="2" l="1"/>
  <c r="Q21" i="2"/>
  <c r="O21" i="2"/>
  <c r="P34" i="2"/>
  <c r="P23" i="2" s="1"/>
  <c r="Q34" i="2"/>
  <c r="Q23" i="2" s="1"/>
  <c r="O34" i="2"/>
  <c r="O23" i="2" s="1"/>
  <c r="P43" i="2" l="1"/>
  <c r="Q43" i="2"/>
  <c r="O43" i="2"/>
  <c r="P45" i="2"/>
  <c r="Q45" i="2"/>
  <c r="O45" i="2"/>
  <c r="P48" i="2" l="1"/>
  <c r="P47" i="2" s="1"/>
  <c r="P41" i="2"/>
  <c r="P39" i="2"/>
  <c r="P37" i="2"/>
  <c r="P19" i="2"/>
  <c r="P18" i="2" s="1"/>
  <c r="O48" i="2"/>
  <c r="O47" i="2" s="1"/>
  <c r="O41" i="2"/>
  <c r="O39" i="2"/>
  <c r="O37" i="2"/>
  <c r="O19" i="2"/>
  <c r="O18" i="2" s="1"/>
  <c r="O36" i="2" l="1"/>
  <c r="O17" i="2" s="1"/>
  <c r="O16" i="2" s="1"/>
  <c r="P36" i="2"/>
  <c r="P17" i="2" s="1"/>
  <c r="P16" i="2" s="1"/>
  <c r="Q41" i="2"/>
  <c r="Q48" i="2"/>
  <c r="Q47" i="2" s="1"/>
  <c r="Q39" i="2"/>
  <c r="Q37" i="2"/>
  <c r="Q36" i="2" l="1"/>
  <c r="Q19" i="2"/>
  <c r="Q18" i="2" s="1"/>
  <c r="Q17" i="2" s="1"/>
  <c r="Q16" i="2" s="1"/>
  <c r="R47" i="2" l="1"/>
  <c r="S47" i="2"/>
</calcChain>
</file>

<file path=xl/sharedStrings.xml><?xml version="1.0" encoding="utf-8"?>
<sst xmlns="http://schemas.openxmlformats.org/spreadsheetml/2006/main" count="352" uniqueCount="101">
  <si>
    <t>Всего доходов</t>
  </si>
  <si>
    <t>0000</t>
  </si>
  <si>
    <t>05</t>
  </si>
  <si>
    <t>000</t>
  </si>
  <si>
    <t>00</t>
  </si>
  <si>
    <t>02</t>
  </si>
  <si>
    <t>2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</si>
  <si>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</si>
  <si>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00020204014050000151</t>
  </si>
  <si>
    <t xml:space="preserve"> </t>
  </si>
  <si>
    <t>014</t>
  </si>
  <si>
    <t xml:space="preserve">Иные межбюджетные трансферты </t>
  </si>
  <si>
    <t>00020204000000000000</t>
  </si>
  <si>
    <t>00020203029050000151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</si>
  <si>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</si>
  <si>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</si>
  <si>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00020203024050000151</t>
  </si>
  <si>
    <t>00020203000000000000</t>
  </si>
  <si>
    <t>00020201003050000151</t>
  </si>
  <si>
    <t>001</t>
  </si>
  <si>
    <t>Дотации бюджетам муниципальных районов на выравнивание бюджетной обеспеченности</t>
  </si>
  <si>
    <t>00020201001050000151</t>
  </si>
  <si>
    <t>00020201000000000000</t>
  </si>
  <si>
    <t>БЕЗВОЗМЕЗДНЫЕ ПОСТУПЛЕНИЯ ОТ ДРУГИХ БЮДЖЕТОВ БЮДЖЕТНОЙ СИСТЕМЫ РОССИЙСКОЙ ФЕДЕРАЦИИ</t>
  </si>
  <si>
    <t>00020200000000000000</t>
  </si>
  <si>
    <t>БЕЗВОЗМЕЗДНЫЕ ПОСТУПЛЕНИЯ</t>
  </si>
  <si>
    <t>00020000000000000000</t>
  </si>
  <si>
    <t>Сумма, рублей</t>
  </si>
  <si>
    <t>Наименование кодов классификации                             доходов районного бюджета</t>
  </si>
  <si>
    <t>к решению Совета Нововаршавского муниципального района</t>
  </si>
  <si>
    <t>027</t>
  </si>
  <si>
    <t>029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</si>
  <si>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</si>
  <si>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</si>
  <si>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Коды классификации доходов  районного бюджета</t>
  </si>
  <si>
    <t>Дотации на выравнивание бюджетной обеспеченности</t>
  </si>
  <si>
    <t>Субвенции местным бюджетам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</si>
  <si>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</si>
  <si>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</si>
  <si>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</si>
  <si>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2020 год</t>
  </si>
  <si>
    <t>40</t>
  </si>
  <si>
    <t>35</t>
  </si>
  <si>
    <t>120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</si>
  <si>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</si>
  <si>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</si>
  <si>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30</t>
  </si>
  <si>
    <t>15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</si>
  <si>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</si>
  <si>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</si>
  <si>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</si>
  <si>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</si>
  <si>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</si>
  <si>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</si>
  <si>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</si>
  <si>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</si>
  <si>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</si>
  <si>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</si>
  <si>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</si>
  <si>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2021 год</t>
  </si>
  <si>
    <t>150</t>
  </si>
  <si>
    <t>БЕЗВОЗМЕЗДНЫЕ ПОСТУПЛЕНИЯ
в районный бюджет на 2020 год  и на плановый период 2021 и 2022 годов</t>
  </si>
  <si>
    <t>2022 год</t>
  </si>
  <si>
    <t>муниципального района на 2020 год и на плановый период 2021 и 2022 годов"</t>
  </si>
  <si>
    <t>502</t>
  </si>
  <si>
    <t>Субвенции бюджетам муниципальных районов на стимулирование развития приоритетных подотраслей агропромышленного комплекса и развитие малых форм хозяйствования</t>
  </si>
  <si>
    <t>Субвенции бюджетам на стимулирование развития приоритетных подотраслей агропромышленного комплекса и развитие малых форм хозяйствования</t>
  </si>
  <si>
    <t>Субсидии бюджетам бюджетной системы Российской Федерации (межбюджетные субсидии)</t>
  </si>
  <si>
    <t>20</t>
  </si>
  <si>
    <t>Прочие субсидии</t>
  </si>
  <si>
    <t>Прочие субсидии бюджетам муниципальных районов</t>
  </si>
  <si>
    <t>29</t>
  </si>
  <si>
    <t>999</t>
  </si>
  <si>
    <t>Дотации бюджетам муниципальных районов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</si>
  <si>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</si>
  <si>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002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</si>
  <si>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</si>
  <si>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</si>
  <si>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49</t>
  </si>
  <si>
    <t>Субсидии бюджетам на поддержку отрасли культуры</t>
  </si>
  <si>
    <t>Субсидии бюджетам  муниципальных районов на поддержку отрасли культуры</t>
  </si>
  <si>
    <t>25</t>
  </si>
  <si>
    <t>519</t>
  </si>
  <si>
    <t>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</si>
  <si>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</si>
  <si>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169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</si>
  <si>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</si>
  <si>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</si>
  <si>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</si>
  <si>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306</t>
  </si>
  <si>
    <t>Субсидии бюджетам муниципальных районов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</si>
  <si>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Субсидии бюджетам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</si>
  <si>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ПРОЧИЕ БЕЗВОЗМЕЗДНЫЕ ПОСТУПЛЕНИЯ</t>
  </si>
  <si>
    <t>Прочие безвозмездные поступления в бюджеты муниципальных районо</t>
  </si>
  <si>
    <t>07</t>
  </si>
  <si>
    <t>030</t>
  </si>
  <si>
    <t>Приложение № 3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</si>
  <si>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</si>
  <si>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</si>
  <si>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</si>
  <si>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от 04.12.2019 года № 285 "О бюджете Нововаршавского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</si>
</sst>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4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4" xfId="1" applyFont="1" applyFill="1" applyBorder="1" applyAlignment="1" applyProtection="1">
      <protection hidden="1"/>
    </xf>
    <xf numFmtId="0" fontId="1" fillId="0" borderId="6" xfId="1" applyFont="1" applyFill="1" applyBorder="1" applyProtection="1">
      <protection hidden="1"/>
    </xf>
    <xf numFmtId="1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Font="1" applyFill="1" applyBorder="1" applyProtection="1">
      <protection hidden="1"/>
    </xf>
    <xf numFmtId="4" fontId="1" fillId="0" borderId="0" xfId="1" applyNumberFormat="1"/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7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7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Font="1"/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Font="1" applyFill="1" applyBorder="1" applyAlignment="1" applyProtection="1">
      <protection hidden="1"/>
    </xf>
    <xf numFmtId="0" fontId="3" fillId="0" borderId="4" xfId="1" applyFont="1" applyFill="1" applyBorder="1" applyAlignment="1" applyProtection="1">
      <protection hidden="1"/>
    </xf>
    <xf numFmtId="4" fontId="3" fillId="0" borderId="4" xfId="1" applyNumberFormat="1" applyFont="1" applyFill="1" applyBorder="1" applyAlignment="1" applyProtection="1">
      <alignment horizontal="right" vertical="center"/>
      <protection hidden="1"/>
    </xf>
    <xf numFmtId="0" fontId="3" fillId="0" borderId="8" xfId="1" applyNumberFormat="1" applyFont="1" applyFill="1" applyBorder="1" applyAlignment="1" applyProtection="1">
      <protection hidden="1"/>
    </xf>
    <xf numFmtId="0" fontId="3" fillId="0" borderId="9" xfId="1" applyNumberFormat="1" applyFont="1" applyFill="1" applyBorder="1" applyAlignment="1" applyProtection="1">
      <protection hidden="1"/>
    </xf>
    <xf numFmtId="4" fontId="3" fillId="0" borderId="8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Border="1" applyAlignment="1">
      <alignment wrapText="1"/>
    </xf>
    <xf numFmtId="49" fontId="1" fillId="0" borderId="1" xfId="1" applyNumberFormat="1" applyBorder="1" applyAlignment="1">
      <alignment horizontal="center" vertical="center"/>
    </xf>
    <xf numFmtId="4" fontId="1" fillId="0" borderId="1" xfId="1" applyNumberFormat="1" applyBorder="1" applyAlignment="1">
      <alignment vertical="center"/>
    </xf>
    <xf numFmtId="0" fontId="1" fillId="0" borderId="0" xfId="1" applyNumberFormat="1" applyFont="1" applyFill="1" applyAlignment="1" applyProtection="1">
      <alignment horizontal="right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Border="1" applyAlignment="1">
      <alignment horizontal="right" vertical="center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1" fillId="0" borderId="0" xfId="1" applyFont="1" applyFill="1" applyAlignment="1" applyProtection="1">
      <alignment horizontal="right"/>
      <protection hidden="1"/>
    </xf>
    <xf numFmtId="0" fontId="3" fillId="0" borderId="0" xfId="1" applyFont="1" applyFill="1" applyAlignment="1" applyProtection="1">
      <alignment horizontal="center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6"/>
  <sheetViews>
    <sheetView showGridLines="0" tabSelected="1" topLeftCell="G2" workbookViewId="0">
      <selection activeCell="I4" sqref="I4"/>
    </sheetView>
  </sheetViews>
  <sheetFormatPr defaultColWidth="11.7109375" defaultRowHeight="18.75" x14ac:dyDescent="0.3"/>
  <cols>
    <col min="1" max="6" width="0" style="1" hidden="1" customWidth="1"/>
    <col min="7" max="7" width="49.7109375" style="1" customWidth="1"/>
    <col min="8" max="8" width="7.7109375" style="1" customWidth="1"/>
    <col min="9" max="9" width="8.140625" style="1" customWidth="1"/>
    <col min="10" max="10" width="6.7109375" style="1" customWidth="1"/>
    <col min="11" max="11" width="7.85546875" style="1" customWidth="1"/>
    <col min="12" max="12" width="7.7109375" style="1" customWidth="1"/>
    <col min="13" max="13" width="13" style="1" customWidth="1"/>
    <col min="14" max="14" width="14.42578125" style="1" customWidth="1"/>
    <col min="15" max="15" width="18.85546875" style="1" customWidth="1"/>
    <col min="16" max="16" width="18.28515625" style="1" customWidth="1"/>
    <col min="17" max="17" width="21" style="1" customWidth="1"/>
    <col min="18" max="19" width="0" style="1" hidden="1" customWidth="1"/>
    <col min="20" max="20" width="20.140625" style="1" customWidth="1"/>
    <col min="21" max="21" width="19.85546875" style="1" customWidth="1"/>
    <col min="22" max="22" width="20.5703125" style="1" customWidth="1"/>
    <col min="23" max="257" width="11.7109375" style="1" customWidth="1"/>
    <col min="258" max="16384" width="11.7109375" style="1"/>
  </cols>
  <sheetData>
    <row r="1" spans="1:19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2"/>
      <c r="S1" s="2"/>
    </row>
    <row r="2" spans="1:19" ht="16.5" customHeight="1" x14ac:dyDescent="0.3">
      <c r="A2" s="3"/>
      <c r="B2" s="3"/>
      <c r="C2" s="3"/>
      <c r="D2" s="3"/>
      <c r="E2" s="3"/>
      <c r="F2" s="3"/>
      <c r="G2" s="27"/>
      <c r="H2" s="27"/>
      <c r="I2" s="27"/>
      <c r="J2" s="27"/>
      <c r="K2" s="27"/>
      <c r="L2" s="27"/>
      <c r="M2" s="27"/>
      <c r="N2" s="27"/>
      <c r="O2" s="27"/>
      <c r="P2" s="27"/>
      <c r="Q2" s="53" t="s">
        <v>96</v>
      </c>
      <c r="R2" s="2"/>
      <c r="S2" s="2"/>
    </row>
    <row r="3" spans="1:19" ht="16.5" customHeight="1" x14ac:dyDescent="0.3">
      <c r="A3" s="3"/>
      <c r="B3" s="3"/>
      <c r="C3" s="3"/>
      <c r="D3" s="3"/>
      <c r="E3" s="3"/>
      <c r="F3" s="3"/>
      <c r="G3" s="27"/>
      <c r="H3" s="27"/>
      <c r="I3" s="27"/>
      <c r="J3" s="27"/>
      <c r="K3" s="27"/>
      <c r="L3" s="27"/>
      <c r="M3" s="27"/>
      <c r="N3" s="27"/>
      <c r="O3" s="27"/>
      <c r="P3" s="27"/>
      <c r="Q3" s="28" t="s">
        <v>29</v>
      </c>
      <c r="R3" s="2"/>
      <c r="S3" s="2"/>
    </row>
    <row r="4" spans="1:19" ht="16.5" customHeight="1" x14ac:dyDescent="0.3">
      <c r="A4" s="3"/>
      <c r="B4" s="3"/>
      <c r="C4" s="3"/>
      <c r="D4" s="3"/>
      <c r="E4" s="3"/>
      <c r="F4" s="3"/>
      <c r="G4" s="27"/>
      <c r="H4" s="27"/>
      <c r="I4" s="27"/>
      <c r="J4" s="27"/>
      <c r="K4" s="59" t="s">
        <v>100</v>
      </c>
      <c r="L4" s="58"/>
      <c r="M4" s="58"/>
      <c r="N4" s="58"/>
      <c r="O4" s="58"/>
      <c r="P4" s="58"/>
      <c r="Q4" s="58"/>
      <c r="R4" s="2"/>
      <c r="S4" s="2"/>
    </row>
    <row r="5" spans="1:19" ht="16.5" customHeight="1" x14ac:dyDescent="0.3">
      <c r="A5" s="3"/>
      <c r="B5" s="3"/>
      <c r="C5" s="3"/>
      <c r="D5" s="3"/>
      <c r="E5" s="3"/>
      <c r="F5" s="3"/>
      <c r="G5" s="27"/>
      <c r="H5" s="27"/>
      <c r="I5" s="27"/>
      <c r="J5" s="27"/>
      <c r="K5" s="27"/>
      <c r="L5" s="60" t="s">
        <v>63</v>
      </c>
      <c r="M5" s="60"/>
      <c r="N5" s="60"/>
      <c r="O5" s="60"/>
      <c r="P5" s="60"/>
      <c r="Q5" s="60"/>
      <c r="R5" s="2"/>
      <c r="S5" s="2"/>
    </row>
    <row r="6" spans="1:19" ht="409.6" hidden="1" customHeight="1" x14ac:dyDescent="0.3">
      <c r="A6" s="3"/>
      <c r="B6" s="3"/>
      <c r="C6" s="3"/>
      <c r="D6" s="3"/>
      <c r="E6" s="3"/>
      <c r="F6" s="3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"/>
      <c r="S6" s="2"/>
    </row>
    <row r="7" spans="1:19" ht="409.6" hidden="1" customHeight="1" x14ac:dyDescent="0.3">
      <c r="A7" s="3"/>
      <c r="B7" s="3"/>
      <c r="C7" s="3"/>
      <c r="D7" s="3"/>
      <c r="E7" s="3"/>
      <c r="F7" s="3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"/>
      <c r="S7" s="2"/>
    </row>
    <row r="8" spans="1:19" ht="16.5" customHeight="1" x14ac:dyDescent="0.3">
      <c r="A8" s="3"/>
      <c r="B8" s="3"/>
      <c r="C8" s="3"/>
      <c r="D8" s="3"/>
      <c r="E8" s="3"/>
      <c r="F8" s="3"/>
      <c r="G8" s="27"/>
      <c r="H8" s="27"/>
      <c r="I8" s="27"/>
      <c r="J8" s="27"/>
      <c r="K8" s="45"/>
      <c r="L8" s="45"/>
      <c r="M8" s="45"/>
      <c r="N8" s="45"/>
      <c r="O8" s="58"/>
      <c r="P8" s="58"/>
      <c r="Q8" s="58"/>
      <c r="R8" s="2"/>
      <c r="S8" s="2"/>
    </row>
    <row r="9" spans="1:19" ht="15.75" customHeight="1" x14ac:dyDescent="0.3">
      <c r="G9" s="29"/>
      <c r="H9" s="27"/>
      <c r="I9" s="27"/>
      <c r="J9" s="27"/>
      <c r="K9" s="27"/>
      <c r="L9" s="27"/>
      <c r="M9" s="27"/>
      <c r="N9" s="27"/>
      <c r="O9" s="58"/>
      <c r="P9" s="58"/>
      <c r="Q9" s="58"/>
      <c r="R9" s="2"/>
      <c r="S9" s="2"/>
    </row>
    <row r="10" spans="1:19" ht="36" customHeight="1" x14ac:dyDescent="0.3">
      <c r="A10" s="3"/>
      <c r="B10" s="15"/>
      <c r="C10" s="15"/>
      <c r="D10" s="15"/>
      <c r="E10" s="15"/>
      <c r="F10" s="15"/>
      <c r="G10" s="62" t="s">
        <v>61</v>
      </c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2"/>
      <c r="S10" s="2"/>
    </row>
    <row r="11" spans="1:19" ht="14.25" customHeight="1" x14ac:dyDescent="0.3">
      <c r="A11" s="3"/>
      <c r="B11" s="3"/>
      <c r="C11" s="3"/>
      <c r="D11" s="3"/>
      <c r="E11" s="3"/>
      <c r="F11" s="3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"/>
      <c r="S11" s="2"/>
    </row>
    <row r="12" spans="1:19" ht="40.5" customHeight="1" x14ac:dyDescent="0.3">
      <c r="A12" s="3"/>
      <c r="B12" s="10"/>
      <c r="C12" s="10"/>
      <c r="D12" s="10"/>
      <c r="E12" s="10"/>
      <c r="F12" s="10"/>
      <c r="G12" s="64" t="s">
        <v>28</v>
      </c>
      <c r="H12" s="65" t="s">
        <v>34</v>
      </c>
      <c r="I12" s="66"/>
      <c r="J12" s="66"/>
      <c r="K12" s="66"/>
      <c r="L12" s="66"/>
      <c r="M12" s="66"/>
      <c r="N12" s="67"/>
      <c r="O12" s="65" t="s">
        <v>27</v>
      </c>
      <c r="P12" s="66"/>
      <c r="Q12" s="67"/>
      <c r="R12" s="2"/>
      <c r="S12" s="2"/>
    </row>
    <row r="13" spans="1:19" ht="36" customHeight="1" x14ac:dyDescent="0.3">
      <c r="A13" s="3"/>
      <c r="B13" s="10"/>
      <c r="C13" s="10"/>
      <c r="D13" s="10"/>
      <c r="E13" s="10"/>
      <c r="F13" s="10"/>
      <c r="G13" s="64"/>
      <c r="H13" s="63" t="s">
        <v>50</v>
      </c>
      <c r="I13" s="63"/>
      <c r="J13" s="63"/>
      <c r="K13" s="63"/>
      <c r="L13" s="63"/>
      <c r="M13" s="65" t="s">
        <v>51</v>
      </c>
      <c r="N13" s="67"/>
      <c r="O13" s="68" t="s">
        <v>40</v>
      </c>
      <c r="P13" s="68" t="s">
        <v>59</v>
      </c>
      <c r="Q13" s="68" t="s">
        <v>62</v>
      </c>
      <c r="R13" s="2"/>
      <c r="S13" s="2"/>
    </row>
    <row r="14" spans="1:19" ht="121.5" customHeight="1" x14ac:dyDescent="0.3">
      <c r="A14" s="17"/>
      <c r="B14" s="10"/>
      <c r="C14" s="10"/>
      <c r="D14" s="10"/>
      <c r="E14" s="10"/>
      <c r="F14" s="10"/>
      <c r="G14" s="64"/>
      <c r="H14" s="30" t="s">
        <v>52</v>
      </c>
      <c r="I14" s="30" t="s">
        <v>53</v>
      </c>
      <c r="J14" s="30" t="s">
        <v>54</v>
      </c>
      <c r="K14" s="30" t="s">
        <v>55</v>
      </c>
      <c r="L14" s="30" t="s">
        <v>56</v>
      </c>
      <c r="M14" s="31" t="s">
        <v>57</v>
      </c>
      <c r="N14" s="31" t="s">
        <v>58</v>
      </c>
      <c r="O14" s="63"/>
      <c r="P14" s="63"/>
      <c r="Q14" s="63"/>
      <c r="R14" s="2"/>
      <c r="S14" s="2"/>
    </row>
    <row r="15" spans="1:19" ht="20.25" customHeight="1" x14ac:dyDescent="0.3">
      <c r="A15" s="5"/>
      <c r="B15" s="16"/>
      <c r="C15" s="16"/>
      <c r="D15" s="16"/>
      <c r="E15" s="16"/>
      <c r="F15" s="10"/>
      <c r="G15" s="30">
        <v>1</v>
      </c>
      <c r="H15" s="30">
        <v>2</v>
      </c>
      <c r="I15" s="30">
        <v>3</v>
      </c>
      <c r="J15" s="30">
        <v>4</v>
      </c>
      <c r="K15" s="30">
        <v>5</v>
      </c>
      <c r="L15" s="30">
        <v>6</v>
      </c>
      <c r="M15" s="30">
        <v>7</v>
      </c>
      <c r="N15" s="30">
        <v>8</v>
      </c>
      <c r="O15" s="30">
        <v>9</v>
      </c>
      <c r="P15" s="30">
        <v>10</v>
      </c>
      <c r="Q15" s="30">
        <v>11</v>
      </c>
      <c r="R15" s="15"/>
      <c r="S15" s="3"/>
    </row>
    <row r="16" spans="1:19" ht="29.25" customHeight="1" x14ac:dyDescent="0.3">
      <c r="A16" s="4"/>
      <c r="B16" s="61" t="s">
        <v>26</v>
      </c>
      <c r="C16" s="61"/>
      <c r="D16" s="61"/>
      <c r="E16" s="61"/>
      <c r="F16" s="13" t="s">
        <v>8</v>
      </c>
      <c r="G16" s="32" t="s">
        <v>25</v>
      </c>
      <c r="H16" s="33" t="s">
        <v>6</v>
      </c>
      <c r="I16" s="33" t="s">
        <v>4</v>
      </c>
      <c r="J16" s="33" t="s">
        <v>4</v>
      </c>
      <c r="K16" s="33" t="s">
        <v>3</v>
      </c>
      <c r="L16" s="33" t="s">
        <v>4</v>
      </c>
      <c r="M16" s="33" t="s">
        <v>1</v>
      </c>
      <c r="N16" s="34" t="s">
        <v>3</v>
      </c>
      <c r="O16" s="35">
        <f>O17+O54</f>
        <v>461370462.00999999</v>
      </c>
      <c r="P16" s="35">
        <f t="shared" ref="P16:Q16" si="0">P17+P54</f>
        <v>320492960.57000005</v>
      </c>
      <c r="Q16" s="35">
        <f t="shared" si="0"/>
        <v>305865155.83000004</v>
      </c>
      <c r="R16" s="12">
        <v>0</v>
      </c>
      <c r="S16" s="8" t="s">
        <v>9</v>
      </c>
    </row>
    <row r="17" spans="1:19" ht="56.25" customHeight="1" x14ac:dyDescent="0.3">
      <c r="A17" s="4"/>
      <c r="B17" s="14"/>
      <c r="C17" s="61" t="s">
        <v>24</v>
      </c>
      <c r="D17" s="61"/>
      <c r="E17" s="61"/>
      <c r="F17" s="13" t="s">
        <v>8</v>
      </c>
      <c r="G17" s="32" t="s">
        <v>23</v>
      </c>
      <c r="H17" s="33" t="s">
        <v>6</v>
      </c>
      <c r="I17" s="33" t="s">
        <v>5</v>
      </c>
      <c r="J17" s="33" t="s">
        <v>4</v>
      </c>
      <c r="K17" s="33" t="s">
        <v>3</v>
      </c>
      <c r="L17" s="33" t="s">
        <v>4</v>
      </c>
      <c r="M17" s="33" t="s">
        <v>1</v>
      </c>
      <c r="N17" s="34" t="s">
        <v>3</v>
      </c>
      <c r="O17" s="35">
        <f>O18+O23+O36+O47</f>
        <v>461216462.00999999</v>
      </c>
      <c r="P17" s="35">
        <f t="shared" ref="P17:Q17" si="1">P18+P36+P47+P23</f>
        <v>320492960.57000005</v>
      </c>
      <c r="Q17" s="35">
        <f t="shared" si="1"/>
        <v>305865155.83000004</v>
      </c>
      <c r="R17" s="12">
        <v>0</v>
      </c>
      <c r="S17" s="8" t="s">
        <v>9</v>
      </c>
    </row>
    <row r="18" spans="1:19" ht="42" customHeight="1" x14ac:dyDescent="0.3">
      <c r="A18" s="4"/>
      <c r="B18" s="11"/>
      <c r="C18" s="14"/>
      <c r="D18" s="61" t="s">
        <v>22</v>
      </c>
      <c r="E18" s="61"/>
      <c r="F18" s="13" t="s">
        <v>18</v>
      </c>
      <c r="G18" s="32" t="s">
        <v>49</v>
      </c>
      <c r="H18" s="33" t="s">
        <v>6</v>
      </c>
      <c r="I18" s="33" t="s">
        <v>5</v>
      </c>
      <c r="J18" s="33">
        <v>10</v>
      </c>
      <c r="K18" s="33" t="s">
        <v>3</v>
      </c>
      <c r="L18" s="33" t="s">
        <v>4</v>
      </c>
      <c r="M18" s="33" t="s">
        <v>1</v>
      </c>
      <c r="N18" s="34" t="s">
        <v>60</v>
      </c>
      <c r="O18" s="35">
        <f>O19+O21</f>
        <v>91138056</v>
      </c>
      <c r="P18" s="35">
        <f t="shared" ref="P18:Q18" si="2">P19+P21</f>
        <v>51599313</v>
      </c>
      <c r="Q18" s="35">
        <f t="shared" si="2"/>
        <v>47264428</v>
      </c>
      <c r="R18" s="12">
        <v>0</v>
      </c>
      <c r="S18" s="8" t="s">
        <v>9</v>
      </c>
    </row>
    <row r="19" spans="1:19" ht="40.5" customHeight="1" x14ac:dyDescent="0.3">
      <c r="A19" s="4"/>
      <c r="B19" s="21"/>
      <c r="C19" s="14"/>
      <c r="D19" s="21"/>
      <c r="E19" s="21"/>
      <c r="F19" s="13"/>
      <c r="G19" s="32" t="s">
        <v>35</v>
      </c>
      <c r="H19" s="34">
        <v>2</v>
      </c>
      <c r="I19" s="34" t="s">
        <v>5</v>
      </c>
      <c r="J19" s="34" t="s">
        <v>47</v>
      </c>
      <c r="K19" s="34" t="s">
        <v>19</v>
      </c>
      <c r="L19" s="34" t="s">
        <v>4</v>
      </c>
      <c r="M19" s="34" t="s">
        <v>1</v>
      </c>
      <c r="N19" s="34" t="s">
        <v>60</v>
      </c>
      <c r="O19" s="35">
        <f>O20</f>
        <v>90787849</v>
      </c>
      <c r="P19" s="35">
        <f>P20</f>
        <v>51599313</v>
      </c>
      <c r="Q19" s="35">
        <f>Q20</f>
        <v>47264428</v>
      </c>
      <c r="R19" s="12"/>
      <c r="S19" s="8"/>
    </row>
    <row r="20" spans="1:19" ht="57" customHeight="1" x14ac:dyDescent="0.3">
      <c r="A20" s="4"/>
      <c r="B20" s="11"/>
      <c r="C20" s="11"/>
      <c r="D20" s="11"/>
      <c r="E20" s="11"/>
      <c r="F20" s="11" t="s">
        <v>21</v>
      </c>
      <c r="G20" s="36" t="s">
        <v>20</v>
      </c>
      <c r="H20" s="30" t="s">
        <v>6</v>
      </c>
      <c r="I20" s="30" t="s">
        <v>5</v>
      </c>
      <c r="J20" s="37" t="s">
        <v>47</v>
      </c>
      <c r="K20" s="37" t="s">
        <v>19</v>
      </c>
      <c r="L20" s="30" t="s">
        <v>2</v>
      </c>
      <c r="M20" s="30" t="s">
        <v>1</v>
      </c>
      <c r="N20" s="37" t="s">
        <v>60</v>
      </c>
      <c r="O20" s="35">
        <v>90787849</v>
      </c>
      <c r="P20" s="35">
        <v>51599313</v>
      </c>
      <c r="Q20" s="35">
        <v>47264428</v>
      </c>
      <c r="R20" s="9">
        <v>1</v>
      </c>
      <c r="S20" s="8" t="s">
        <v>9</v>
      </c>
    </row>
    <row r="21" spans="1:19" ht="59.25" customHeight="1" x14ac:dyDescent="0.3">
      <c r="A21" s="4"/>
      <c r="B21" s="46"/>
      <c r="C21" s="14"/>
      <c r="D21" s="46"/>
      <c r="E21" s="46"/>
      <c r="F21" s="13"/>
      <c r="G21" s="48" t="s">
        <v>74</v>
      </c>
      <c r="H21" s="47" t="s">
        <v>6</v>
      </c>
      <c r="I21" s="47" t="s">
        <v>5</v>
      </c>
      <c r="J21" s="47" t="s">
        <v>47</v>
      </c>
      <c r="K21" s="47" t="s">
        <v>75</v>
      </c>
      <c r="L21" s="47" t="s">
        <v>4</v>
      </c>
      <c r="M21" s="47" t="s">
        <v>1</v>
      </c>
      <c r="N21" s="47" t="s">
        <v>60</v>
      </c>
      <c r="O21" s="35">
        <f>O22</f>
        <v>350207</v>
      </c>
      <c r="P21" s="35">
        <f t="shared" ref="P21:Q21" si="3">P22</f>
        <v>0</v>
      </c>
      <c r="Q21" s="35">
        <f t="shared" si="3"/>
        <v>0</v>
      </c>
      <c r="R21" s="12"/>
      <c r="S21" s="8"/>
    </row>
    <row r="22" spans="1:19" ht="75" customHeight="1" x14ac:dyDescent="0.3">
      <c r="A22" s="4"/>
      <c r="B22" s="46"/>
      <c r="C22" s="14"/>
      <c r="D22" s="46"/>
      <c r="E22" s="46"/>
      <c r="F22" s="13"/>
      <c r="G22" s="48" t="s">
        <v>73</v>
      </c>
      <c r="H22" s="34">
        <v>2</v>
      </c>
      <c r="I22" s="47" t="s">
        <v>5</v>
      </c>
      <c r="J22" s="47" t="s">
        <v>47</v>
      </c>
      <c r="K22" s="47" t="s">
        <v>75</v>
      </c>
      <c r="L22" s="47" t="s">
        <v>2</v>
      </c>
      <c r="M22" s="47" t="s">
        <v>1</v>
      </c>
      <c r="N22" s="47" t="s">
        <v>60</v>
      </c>
      <c r="O22" s="35">
        <v>350207</v>
      </c>
      <c r="P22" s="35">
        <v>0</v>
      </c>
      <c r="Q22" s="35">
        <v>0</v>
      </c>
      <c r="R22" s="12"/>
      <c r="S22" s="8"/>
    </row>
    <row r="23" spans="1:19" ht="57" customHeight="1" x14ac:dyDescent="0.3">
      <c r="A23" s="4"/>
      <c r="B23" s="46"/>
      <c r="C23" s="14"/>
      <c r="D23" s="46"/>
      <c r="E23" s="46"/>
      <c r="F23" s="13"/>
      <c r="G23" s="48" t="s">
        <v>67</v>
      </c>
      <c r="H23" s="34">
        <v>2</v>
      </c>
      <c r="I23" s="47" t="s">
        <v>5</v>
      </c>
      <c r="J23" s="47" t="s">
        <v>68</v>
      </c>
      <c r="K23" s="47" t="s">
        <v>3</v>
      </c>
      <c r="L23" s="47" t="s">
        <v>4</v>
      </c>
      <c r="M23" s="47" t="s">
        <v>1</v>
      </c>
      <c r="N23" s="47" t="s">
        <v>60</v>
      </c>
      <c r="O23" s="35">
        <f>O34+O32+O24+O30+O28+O26</f>
        <v>96581399.899999991</v>
      </c>
      <c r="P23" s="35">
        <f t="shared" ref="P23:Q23" si="4">P34+P32+P24+P30+P28+P26</f>
        <v>13300000</v>
      </c>
      <c r="Q23" s="35">
        <f t="shared" si="4"/>
        <v>3012535.49</v>
      </c>
      <c r="R23" s="12"/>
      <c r="S23" s="8"/>
    </row>
    <row r="24" spans="1:19" ht="155.25" customHeight="1" x14ac:dyDescent="0.3">
      <c r="A24" s="4"/>
      <c r="B24" s="49"/>
      <c r="C24" s="14"/>
      <c r="D24" s="49"/>
      <c r="E24" s="49"/>
      <c r="F24" s="13"/>
      <c r="G24" s="48" t="s">
        <v>83</v>
      </c>
      <c r="H24" s="47" t="s">
        <v>6</v>
      </c>
      <c r="I24" s="47" t="s">
        <v>5</v>
      </c>
      <c r="J24" s="47" t="s">
        <v>81</v>
      </c>
      <c r="K24" s="47" t="s">
        <v>85</v>
      </c>
      <c r="L24" s="47" t="s">
        <v>4</v>
      </c>
      <c r="M24" s="47" t="s">
        <v>1</v>
      </c>
      <c r="N24" s="47" t="s">
        <v>60</v>
      </c>
      <c r="O24" s="35">
        <f>O25</f>
        <v>1117057.83</v>
      </c>
      <c r="P24" s="35">
        <f t="shared" ref="P24:Q24" si="5">P25</f>
        <v>0</v>
      </c>
      <c r="Q24" s="35">
        <f t="shared" si="5"/>
        <v>0</v>
      </c>
      <c r="R24" s="12"/>
      <c r="S24" s="8"/>
    </row>
    <row r="25" spans="1:19" ht="175.5" customHeight="1" x14ac:dyDescent="0.3">
      <c r="A25" s="4"/>
      <c r="B25" s="49"/>
      <c r="C25" s="14"/>
      <c r="D25" s="49"/>
      <c r="E25" s="49"/>
      <c r="F25" s="13"/>
      <c r="G25" s="48" t="s">
        <v>84</v>
      </c>
      <c r="H25" s="47" t="s">
        <v>6</v>
      </c>
      <c r="I25" s="47" t="s">
        <v>5</v>
      </c>
      <c r="J25" s="47" t="s">
        <v>81</v>
      </c>
      <c r="K25" s="47" t="s">
        <v>85</v>
      </c>
      <c r="L25" s="47" t="s">
        <v>2</v>
      </c>
      <c r="M25" s="47" t="s">
        <v>1</v>
      </c>
      <c r="N25" s="47" t="s">
        <v>60</v>
      </c>
      <c r="O25" s="35">
        <v>1117057.83</v>
      </c>
      <c r="P25" s="35">
        <v>0</v>
      </c>
      <c r="Q25" s="35">
        <v>0</v>
      </c>
      <c r="R25" s="12"/>
      <c r="S25" s="8"/>
    </row>
    <row r="26" spans="1:19" ht="118.5" customHeight="1" x14ac:dyDescent="0.3">
      <c r="A26" s="4"/>
      <c r="B26" s="57"/>
      <c r="C26" s="14"/>
      <c r="D26" s="57"/>
      <c r="E26" s="57"/>
      <c r="F26" s="13"/>
      <c r="G26" s="48" t="s">
        <v>99</v>
      </c>
      <c r="H26" s="47" t="s">
        <v>6</v>
      </c>
      <c r="I26" s="47" t="s">
        <v>5</v>
      </c>
      <c r="J26" s="47" t="s">
        <v>81</v>
      </c>
      <c r="K26" s="47" t="s">
        <v>97</v>
      </c>
      <c r="L26" s="47" t="s">
        <v>4</v>
      </c>
      <c r="M26" s="47" t="s">
        <v>1</v>
      </c>
      <c r="N26" s="47" t="s">
        <v>60</v>
      </c>
      <c r="O26" s="35">
        <f>O27</f>
        <v>1265699.1599999999</v>
      </c>
      <c r="P26" s="35">
        <f t="shared" ref="P26:Q26" si="6">P27</f>
        <v>0</v>
      </c>
      <c r="Q26" s="35">
        <f t="shared" si="6"/>
        <v>0</v>
      </c>
      <c r="R26" s="12"/>
      <c r="S26" s="8"/>
    </row>
    <row r="27" spans="1:19" ht="138.75" customHeight="1" x14ac:dyDescent="0.3">
      <c r="A27" s="4"/>
      <c r="B27" s="57"/>
      <c r="C27" s="14"/>
      <c r="D27" s="57"/>
      <c r="E27" s="57"/>
      <c r="F27" s="13"/>
      <c r="G27" s="48" t="s">
        <v>98</v>
      </c>
      <c r="H27" s="47" t="s">
        <v>6</v>
      </c>
      <c r="I27" s="47" t="s">
        <v>5</v>
      </c>
      <c r="J27" s="47" t="s">
        <v>81</v>
      </c>
      <c r="K27" s="47" t="s">
        <v>97</v>
      </c>
      <c r="L27" s="47" t="s">
        <v>2</v>
      </c>
      <c r="M27" s="47" t="s">
        <v>1</v>
      </c>
      <c r="N27" s="47" t="s">
        <v>60</v>
      </c>
      <c r="O27" s="35">
        <v>1265699.1599999999</v>
      </c>
      <c r="P27" s="35">
        <v>0</v>
      </c>
      <c r="Q27" s="35">
        <v>0</v>
      </c>
      <c r="R27" s="12"/>
      <c r="S27" s="8"/>
    </row>
    <row r="28" spans="1:19" ht="135" customHeight="1" x14ac:dyDescent="0.3">
      <c r="A28" s="4"/>
      <c r="B28" s="55"/>
      <c r="C28" s="14"/>
      <c r="D28" s="55"/>
      <c r="E28" s="55"/>
      <c r="F28" s="13"/>
      <c r="G28" s="48" t="s">
        <v>91</v>
      </c>
      <c r="H28" s="47" t="s">
        <v>6</v>
      </c>
      <c r="I28" s="47" t="s">
        <v>5</v>
      </c>
      <c r="J28" s="47" t="s">
        <v>81</v>
      </c>
      <c r="K28" s="47" t="s">
        <v>89</v>
      </c>
      <c r="L28" s="47" t="s">
        <v>4</v>
      </c>
      <c r="M28" s="47" t="s">
        <v>1</v>
      </c>
      <c r="N28" s="47" t="s">
        <v>60</v>
      </c>
      <c r="O28" s="35">
        <f>O29</f>
        <v>0</v>
      </c>
      <c r="P28" s="35">
        <f t="shared" ref="P28:Q28" si="7">P29</f>
        <v>0</v>
      </c>
      <c r="Q28" s="35">
        <f t="shared" si="7"/>
        <v>3012535.49</v>
      </c>
      <c r="R28" s="12"/>
      <c r="S28" s="8"/>
    </row>
    <row r="29" spans="1:19" ht="135" customHeight="1" x14ac:dyDescent="0.3">
      <c r="A29" s="4"/>
      <c r="B29" s="55"/>
      <c r="C29" s="14"/>
      <c r="D29" s="55"/>
      <c r="E29" s="55"/>
      <c r="F29" s="13"/>
      <c r="G29" s="48" t="s">
        <v>90</v>
      </c>
      <c r="H29" s="47" t="s">
        <v>6</v>
      </c>
      <c r="I29" s="47" t="s">
        <v>5</v>
      </c>
      <c r="J29" s="47" t="s">
        <v>81</v>
      </c>
      <c r="K29" s="47" t="s">
        <v>89</v>
      </c>
      <c r="L29" s="47" t="s">
        <v>2</v>
      </c>
      <c r="M29" s="47" t="s">
        <v>1</v>
      </c>
      <c r="N29" s="47" t="s">
        <v>60</v>
      </c>
      <c r="O29" s="35">
        <v>0</v>
      </c>
      <c r="P29" s="35">
        <v>0</v>
      </c>
      <c r="Q29" s="35">
        <v>3012535.49</v>
      </c>
      <c r="R29" s="12"/>
      <c r="S29" s="8"/>
    </row>
    <row r="30" spans="1:19" ht="60.75" customHeight="1" x14ac:dyDescent="0.3">
      <c r="A30" s="4"/>
      <c r="B30" s="54"/>
      <c r="C30" s="14"/>
      <c r="D30" s="54"/>
      <c r="E30" s="54"/>
      <c r="F30" s="13"/>
      <c r="G30" s="48" t="s">
        <v>88</v>
      </c>
      <c r="H30" s="47" t="s">
        <v>6</v>
      </c>
      <c r="I30" s="47" t="s">
        <v>5</v>
      </c>
      <c r="J30" s="47" t="s">
        <v>81</v>
      </c>
      <c r="K30" s="47" t="s">
        <v>86</v>
      </c>
      <c r="L30" s="47" t="s">
        <v>4</v>
      </c>
      <c r="M30" s="47" t="s">
        <v>1</v>
      </c>
      <c r="N30" s="47" t="s">
        <v>60</v>
      </c>
      <c r="O30" s="35">
        <f>O31</f>
        <v>537768</v>
      </c>
      <c r="P30" s="35">
        <f t="shared" ref="P30:Q30" si="8">P31</f>
        <v>0</v>
      </c>
      <c r="Q30" s="35">
        <f t="shared" si="8"/>
        <v>0</v>
      </c>
      <c r="R30" s="12"/>
      <c r="S30" s="8"/>
    </row>
    <row r="31" spans="1:19" ht="63" customHeight="1" x14ac:dyDescent="0.3">
      <c r="A31" s="4"/>
      <c r="B31" s="54"/>
      <c r="C31" s="14"/>
      <c r="D31" s="54"/>
      <c r="E31" s="54"/>
      <c r="F31" s="13"/>
      <c r="G31" s="48" t="s">
        <v>87</v>
      </c>
      <c r="H31" s="47" t="s">
        <v>6</v>
      </c>
      <c r="I31" s="47" t="s">
        <v>5</v>
      </c>
      <c r="J31" s="47" t="s">
        <v>81</v>
      </c>
      <c r="K31" s="47" t="s">
        <v>86</v>
      </c>
      <c r="L31" s="47" t="s">
        <v>2</v>
      </c>
      <c r="M31" s="47" t="s">
        <v>1</v>
      </c>
      <c r="N31" s="47" t="s">
        <v>60</v>
      </c>
      <c r="O31" s="35">
        <v>537768</v>
      </c>
      <c r="P31" s="35">
        <v>0</v>
      </c>
      <c r="Q31" s="35">
        <v>0</v>
      </c>
      <c r="R31" s="12"/>
      <c r="S31" s="8"/>
    </row>
    <row r="32" spans="1:19" ht="41.25" customHeight="1" x14ac:dyDescent="0.3">
      <c r="A32" s="4"/>
      <c r="B32" s="49"/>
      <c r="C32" s="14"/>
      <c r="D32" s="49"/>
      <c r="E32" s="49"/>
      <c r="F32" s="13"/>
      <c r="G32" s="48" t="s">
        <v>79</v>
      </c>
      <c r="H32" s="47" t="s">
        <v>6</v>
      </c>
      <c r="I32" s="47" t="s">
        <v>5</v>
      </c>
      <c r="J32" s="47" t="s">
        <v>81</v>
      </c>
      <c r="K32" s="47" t="s">
        <v>82</v>
      </c>
      <c r="L32" s="47" t="s">
        <v>4</v>
      </c>
      <c r="M32" s="47" t="s">
        <v>1</v>
      </c>
      <c r="N32" s="47" t="s">
        <v>60</v>
      </c>
      <c r="O32" s="35">
        <f>O33</f>
        <v>12708780.77</v>
      </c>
      <c r="P32" s="35">
        <f t="shared" ref="P32:Q32" si="9">P33</f>
        <v>13300000</v>
      </c>
      <c r="Q32" s="35">
        <f t="shared" si="9"/>
        <v>0</v>
      </c>
      <c r="R32" s="12"/>
      <c r="S32" s="8"/>
    </row>
    <row r="33" spans="1:22" ht="38.25" customHeight="1" x14ac:dyDescent="0.3">
      <c r="A33" s="4"/>
      <c r="B33" s="49"/>
      <c r="C33" s="14"/>
      <c r="D33" s="49"/>
      <c r="E33" s="49"/>
      <c r="F33" s="13"/>
      <c r="G33" s="48" t="s">
        <v>80</v>
      </c>
      <c r="H33" s="47" t="s">
        <v>6</v>
      </c>
      <c r="I33" s="47" t="s">
        <v>5</v>
      </c>
      <c r="J33" s="47" t="s">
        <v>81</v>
      </c>
      <c r="K33" s="47" t="s">
        <v>82</v>
      </c>
      <c r="L33" s="47" t="s">
        <v>2</v>
      </c>
      <c r="M33" s="47" t="s">
        <v>1</v>
      </c>
      <c r="N33" s="47" t="s">
        <v>60</v>
      </c>
      <c r="O33" s="35">
        <v>12708780.77</v>
      </c>
      <c r="P33" s="35">
        <v>13300000</v>
      </c>
      <c r="Q33" s="35">
        <v>0</v>
      </c>
      <c r="R33" s="12"/>
      <c r="S33" s="8"/>
    </row>
    <row r="34" spans="1:22" ht="28.5" customHeight="1" x14ac:dyDescent="0.3">
      <c r="A34" s="4"/>
      <c r="B34" s="46"/>
      <c r="C34" s="14"/>
      <c r="D34" s="46"/>
      <c r="E34" s="46"/>
      <c r="F34" s="13"/>
      <c r="G34" s="48" t="s">
        <v>69</v>
      </c>
      <c r="H34" s="47" t="s">
        <v>6</v>
      </c>
      <c r="I34" s="47" t="s">
        <v>5</v>
      </c>
      <c r="J34" s="47" t="s">
        <v>71</v>
      </c>
      <c r="K34" s="47" t="s">
        <v>72</v>
      </c>
      <c r="L34" s="47" t="s">
        <v>4</v>
      </c>
      <c r="M34" s="47" t="s">
        <v>1</v>
      </c>
      <c r="N34" s="47" t="s">
        <v>60</v>
      </c>
      <c r="O34" s="35">
        <f>O35</f>
        <v>80952094.140000001</v>
      </c>
      <c r="P34" s="35">
        <f t="shared" ref="P34:Q34" si="10">P35</f>
        <v>0</v>
      </c>
      <c r="Q34" s="35">
        <f t="shared" si="10"/>
        <v>0</v>
      </c>
      <c r="R34" s="12"/>
      <c r="S34" s="8"/>
    </row>
    <row r="35" spans="1:22" ht="46.5" customHeight="1" x14ac:dyDescent="0.3">
      <c r="A35" s="4"/>
      <c r="B35" s="46"/>
      <c r="C35" s="14"/>
      <c r="D35" s="46"/>
      <c r="E35" s="46"/>
      <c r="F35" s="13"/>
      <c r="G35" s="48" t="s">
        <v>70</v>
      </c>
      <c r="H35" s="47" t="s">
        <v>6</v>
      </c>
      <c r="I35" s="47" t="s">
        <v>5</v>
      </c>
      <c r="J35" s="47" t="s">
        <v>71</v>
      </c>
      <c r="K35" s="47" t="s">
        <v>72</v>
      </c>
      <c r="L35" s="47" t="s">
        <v>2</v>
      </c>
      <c r="M35" s="47" t="s">
        <v>1</v>
      </c>
      <c r="N35" s="47" t="s">
        <v>60</v>
      </c>
      <c r="O35" s="35">
        <v>80952094.140000001</v>
      </c>
      <c r="P35" s="35">
        <v>0</v>
      </c>
      <c r="Q35" s="35">
        <v>0</v>
      </c>
      <c r="R35" s="12"/>
      <c r="S35" s="8"/>
    </row>
    <row r="36" spans="1:22" ht="37.5" customHeight="1" x14ac:dyDescent="0.3">
      <c r="A36" s="4"/>
      <c r="B36" s="11"/>
      <c r="C36" s="14"/>
      <c r="D36" s="61" t="s">
        <v>17</v>
      </c>
      <c r="E36" s="61"/>
      <c r="F36" s="13" t="s">
        <v>13</v>
      </c>
      <c r="G36" s="32" t="s">
        <v>48</v>
      </c>
      <c r="H36" s="33" t="s">
        <v>6</v>
      </c>
      <c r="I36" s="33" t="s">
        <v>5</v>
      </c>
      <c r="J36" s="33">
        <v>30</v>
      </c>
      <c r="K36" s="33" t="s">
        <v>3</v>
      </c>
      <c r="L36" s="33" t="s">
        <v>4</v>
      </c>
      <c r="M36" s="33" t="s">
        <v>1</v>
      </c>
      <c r="N36" s="34" t="s">
        <v>60</v>
      </c>
      <c r="O36" s="35">
        <f>O37+O39+O41+O43+O45</f>
        <v>257155316.96000004</v>
      </c>
      <c r="P36" s="35">
        <f t="shared" ref="P36:Q36" si="11">P37+P39+P41+P43+P45</f>
        <v>242246595.70000002</v>
      </c>
      <c r="Q36" s="35">
        <f t="shared" si="11"/>
        <v>242241140.47</v>
      </c>
      <c r="R36" s="12">
        <v>0</v>
      </c>
      <c r="S36" s="8" t="s">
        <v>9</v>
      </c>
    </row>
    <row r="37" spans="1:22" ht="54.75" customHeight="1" x14ac:dyDescent="0.3">
      <c r="A37" s="4"/>
      <c r="B37" s="21"/>
      <c r="C37" s="21"/>
      <c r="D37" s="21"/>
      <c r="E37" s="21"/>
      <c r="F37" s="21"/>
      <c r="G37" s="36" t="s">
        <v>36</v>
      </c>
      <c r="H37" s="37" t="s">
        <v>6</v>
      </c>
      <c r="I37" s="37" t="s">
        <v>5</v>
      </c>
      <c r="J37" s="37" t="s">
        <v>46</v>
      </c>
      <c r="K37" s="37" t="s">
        <v>14</v>
      </c>
      <c r="L37" s="37" t="s">
        <v>4</v>
      </c>
      <c r="M37" s="37" t="s">
        <v>1</v>
      </c>
      <c r="N37" s="37" t="s">
        <v>60</v>
      </c>
      <c r="O37" s="35">
        <f>O38</f>
        <v>236475585.27000001</v>
      </c>
      <c r="P37" s="35">
        <f>P38</f>
        <v>222200379.27000001</v>
      </c>
      <c r="Q37" s="35">
        <f>Q38</f>
        <v>222200379.27000001</v>
      </c>
      <c r="R37" s="9"/>
      <c r="S37" s="8"/>
    </row>
    <row r="38" spans="1:22" ht="78" customHeight="1" x14ac:dyDescent="0.3">
      <c r="A38" s="4"/>
      <c r="B38" s="11"/>
      <c r="C38" s="11"/>
      <c r="D38" s="11"/>
      <c r="E38" s="11"/>
      <c r="F38" s="11" t="s">
        <v>16</v>
      </c>
      <c r="G38" s="36" t="s">
        <v>15</v>
      </c>
      <c r="H38" s="30" t="s">
        <v>6</v>
      </c>
      <c r="I38" s="30" t="s">
        <v>5</v>
      </c>
      <c r="J38" s="30">
        <v>30</v>
      </c>
      <c r="K38" s="30" t="s">
        <v>14</v>
      </c>
      <c r="L38" s="30" t="s">
        <v>2</v>
      </c>
      <c r="M38" s="30" t="s">
        <v>1</v>
      </c>
      <c r="N38" s="37" t="s">
        <v>60</v>
      </c>
      <c r="O38" s="35">
        <v>236475585.27000001</v>
      </c>
      <c r="P38" s="35">
        <v>222200379.27000001</v>
      </c>
      <c r="Q38" s="35">
        <v>222200379.27000001</v>
      </c>
      <c r="R38" s="9">
        <v>24</v>
      </c>
      <c r="S38" s="8" t="s">
        <v>9</v>
      </c>
      <c r="T38" s="18"/>
      <c r="U38" s="18"/>
      <c r="V38" s="18"/>
    </row>
    <row r="39" spans="1:22" ht="78.75" customHeight="1" x14ac:dyDescent="0.3">
      <c r="A39" s="4"/>
      <c r="B39" s="22"/>
      <c r="C39" s="14"/>
      <c r="D39" s="22"/>
      <c r="E39" s="22"/>
      <c r="F39" s="13"/>
      <c r="G39" s="32" t="s">
        <v>37</v>
      </c>
      <c r="H39" s="34" t="s">
        <v>6</v>
      </c>
      <c r="I39" s="34" t="s">
        <v>5</v>
      </c>
      <c r="J39" s="34" t="s">
        <v>46</v>
      </c>
      <c r="K39" s="34" t="s">
        <v>30</v>
      </c>
      <c r="L39" s="34" t="s">
        <v>4</v>
      </c>
      <c r="M39" s="34" t="s">
        <v>1</v>
      </c>
      <c r="N39" s="34" t="s">
        <v>60</v>
      </c>
      <c r="O39" s="35">
        <f>O40</f>
        <v>18291829</v>
      </c>
      <c r="P39" s="35">
        <f>P40</f>
        <v>17691829</v>
      </c>
      <c r="Q39" s="35">
        <f>Q40</f>
        <v>17691829</v>
      </c>
      <c r="R39" s="12"/>
      <c r="S39" s="8"/>
      <c r="T39" s="18"/>
      <c r="U39" s="18"/>
      <c r="V39" s="18"/>
    </row>
    <row r="40" spans="1:22" ht="99" customHeight="1" x14ac:dyDescent="0.3">
      <c r="A40" s="4"/>
      <c r="B40" s="19"/>
      <c r="C40" s="14"/>
      <c r="D40" s="19"/>
      <c r="E40" s="19"/>
      <c r="F40" s="13"/>
      <c r="G40" s="32" t="s">
        <v>32</v>
      </c>
      <c r="H40" s="34" t="s">
        <v>6</v>
      </c>
      <c r="I40" s="34" t="s">
        <v>5</v>
      </c>
      <c r="J40" s="34" t="s">
        <v>46</v>
      </c>
      <c r="K40" s="34" t="s">
        <v>30</v>
      </c>
      <c r="L40" s="34" t="s">
        <v>2</v>
      </c>
      <c r="M40" s="34" t="s">
        <v>1</v>
      </c>
      <c r="N40" s="34" t="s">
        <v>60</v>
      </c>
      <c r="O40" s="35">
        <v>18291829</v>
      </c>
      <c r="P40" s="35">
        <v>17691829</v>
      </c>
      <c r="Q40" s="35">
        <v>17691829</v>
      </c>
      <c r="R40" s="12"/>
      <c r="S40" s="8"/>
      <c r="T40" s="18"/>
      <c r="U40" s="18"/>
      <c r="V40" s="18"/>
    </row>
    <row r="41" spans="1:22" ht="137.25" customHeight="1" x14ac:dyDescent="0.3">
      <c r="A41" s="4"/>
      <c r="B41" s="22"/>
      <c r="C41" s="14"/>
      <c r="D41" s="22"/>
      <c r="E41" s="22"/>
      <c r="F41" s="13"/>
      <c r="G41" s="32" t="s">
        <v>38</v>
      </c>
      <c r="H41" s="34" t="s">
        <v>6</v>
      </c>
      <c r="I41" s="34" t="s">
        <v>5</v>
      </c>
      <c r="J41" s="34" t="s">
        <v>46</v>
      </c>
      <c r="K41" s="34" t="s">
        <v>31</v>
      </c>
      <c r="L41" s="34" t="s">
        <v>4</v>
      </c>
      <c r="M41" s="34" t="s">
        <v>1</v>
      </c>
      <c r="N41" s="34" t="s">
        <v>60</v>
      </c>
      <c r="O41" s="35">
        <f>O42</f>
        <v>2312617</v>
      </c>
      <c r="P41" s="35">
        <f>P42</f>
        <v>2312617</v>
      </c>
      <c r="Q41" s="35">
        <f>Q42</f>
        <v>2312617</v>
      </c>
      <c r="R41" s="12"/>
      <c r="S41" s="8"/>
      <c r="T41" s="18"/>
      <c r="U41" s="18"/>
      <c r="V41" s="18"/>
    </row>
    <row r="42" spans="1:22" ht="151.5" customHeight="1" x14ac:dyDescent="0.3">
      <c r="A42" s="4"/>
      <c r="B42" s="19"/>
      <c r="C42" s="14"/>
      <c r="D42" s="19"/>
      <c r="E42" s="19"/>
      <c r="F42" s="13"/>
      <c r="G42" s="32" t="s">
        <v>33</v>
      </c>
      <c r="H42" s="34" t="s">
        <v>6</v>
      </c>
      <c r="I42" s="34" t="s">
        <v>5</v>
      </c>
      <c r="J42" s="34" t="s">
        <v>46</v>
      </c>
      <c r="K42" s="34" t="s">
        <v>31</v>
      </c>
      <c r="L42" s="34" t="s">
        <v>2</v>
      </c>
      <c r="M42" s="34" t="s">
        <v>1</v>
      </c>
      <c r="N42" s="34" t="s">
        <v>60</v>
      </c>
      <c r="O42" s="35">
        <v>2312617</v>
      </c>
      <c r="P42" s="35">
        <v>2312617</v>
      </c>
      <c r="Q42" s="35">
        <v>2312617</v>
      </c>
      <c r="R42" s="12"/>
      <c r="S42" s="8"/>
      <c r="T42" s="18"/>
      <c r="U42" s="18"/>
      <c r="V42" s="18"/>
    </row>
    <row r="43" spans="1:22" ht="117.75" customHeight="1" x14ac:dyDescent="0.3">
      <c r="A43" s="4"/>
      <c r="B43" s="25"/>
      <c r="C43" s="14"/>
      <c r="D43" s="25"/>
      <c r="E43" s="25"/>
      <c r="F43" s="13"/>
      <c r="G43" s="32" t="s">
        <v>44</v>
      </c>
      <c r="H43" s="34" t="s">
        <v>6</v>
      </c>
      <c r="I43" s="34" t="s">
        <v>5</v>
      </c>
      <c r="J43" s="34" t="s">
        <v>42</v>
      </c>
      <c r="K43" s="34" t="s">
        <v>43</v>
      </c>
      <c r="L43" s="34" t="s">
        <v>4</v>
      </c>
      <c r="M43" s="34" t="s">
        <v>1</v>
      </c>
      <c r="N43" s="34" t="s">
        <v>60</v>
      </c>
      <c r="O43" s="35">
        <f>O44</f>
        <v>393.11</v>
      </c>
      <c r="P43" s="35">
        <f t="shared" ref="P43:Q43" si="12">P44</f>
        <v>420.43</v>
      </c>
      <c r="Q43" s="35">
        <f t="shared" si="12"/>
        <v>36315.199999999997</v>
      </c>
      <c r="R43" s="26"/>
      <c r="S43" s="8"/>
      <c r="T43" s="18"/>
      <c r="U43" s="18"/>
      <c r="V43" s="18"/>
    </row>
    <row r="44" spans="1:22" ht="117" customHeight="1" x14ac:dyDescent="0.3">
      <c r="A44" s="4"/>
      <c r="B44" s="25"/>
      <c r="C44" s="14"/>
      <c r="D44" s="25"/>
      <c r="E44" s="25"/>
      <c r="F44" s="13"/>
      <c r="G44" s="32" t="s">
        <v>45</v>
      </c>
      <c r="H44" s="34" t="s">
        <v>6</v>
      </c>
      <c r="I44" s="34" t="s">
        <v>5</v>
      </c>
      <c r="J44" s="34" t="s">
        <v>42</v>
      </c>
      <c r="K44" s="34" t="s">
        <v>43</v>
      </c>
      <c r="L44" s="34" t="s">
        <v>2</v>
      </c>
      <c r="M44" s="34" t="s">
        <v>1</v>
      </c>
      <c r="N44" s="34" t="s">
        <v>60</v>
      </c>
      <c r="O44" s="35">
        <v>393.11</v>
      </c>
      <c r="P44" s="35">
        <v>420.43</v>
      </c>
      <c r="Q44" s="35">
        <v>36315.199999999997</v>
      </c>
      <c r="R44" s="26"/>
      <c r="S44" s="8"/>
      <c r="T44" s="18"/>
      <c r="U44" s="18"/>
      <c r="V44" s="18"/>
    </row>
    <row r="45" spans="1:22" ht="76.5" customHeight="1" x14ac:dyDescent="0.3">
      <c r="A45" s="4"/>
      <c r="B45" s="25"/>
      <c r="C45" s="14"/>
      <c r="D45" s="25"/>
      <c r="E45" s="25"/>
      <c r="F45" s="13"/>
      <c r="G45" s="48" t="s">
        <v>66</v>
      </c>
      <c r="H45" s="34" t="s">
        <v>6</v>
      </c>
      <c r="I45" s="34" t="s">
        <v>5</v>
      </c>
      <c r="J45" s="34" t="s">
        <v>42</v>
      </c>
      <c r="K45" s="47" t="s">
        <v>64</v>
      </c>
      <c r="L45" s="34" t="s">
        <v>4</v>
      </c>
      <c r="M45" s="34" t="s">
        <v>1</v>
      </c>
      <c r="N45" s="34" t="s">
        <v>60</v>
      </c>
      <c r="O45" s="35">
        <f>O46</f>
        <v>74892.58</v>
      </c>
      <c r="P45" s="35">
        <f t="shared" ref="P45:Q45" si="13">P46</f>
        <v>41350</v>
      </c>
      <c r="Q45" s="35">
        <f t="shared" si="13"/>
        <v>0</v>
      </c>
      <c r="R45" s="26"/>
      <c r="S45" s="8"/>
      <c r="T45" s="18"/>
      <c r="U45" s="18"/>
      <c r="V45" s="18"/>
    </row>
    <row r="46" spans="1:22" ht="97.5" customHeight="1" x14ac:dyDescent="0.3">
      <c r="A46" s="4"/>
      <c r="B46" s="25"/>
      <c r="C46" s="14"/>
      <c r="D46" s="25"/>
      <c r="E46" s="25"/>
      <c r="F46" s="13"/>
      <c r="G46" s="48" t="s">
        <v>65</v>
      </c>
      <c r="H46" s="34" t="s">
        <v>6</v>
      </c>
      <c r="I46" s="34" t="s">
        <v>5</v>
      </c>
      <c r="J46" s="34" t="s">
        <v>42</v>
      </c>
      <c r="K46" s="47" t="s">
        <v>64</v>
      </c>
      <c r="L46" s="34" t="s">
        <v>2</v>
      </c>
      <c r="M46" s="34" t="s">
        <v>1</v>
      </c>
      <c r="N46" s="34" t="s">
        <v>60</v>
      </c>
      <c r="O46" s="35">
        <v>74892.58</v>
      </c>
      <c r="P46" s="35">
        <v>41350</v>
      </c>
      <c r="Q46" s="35">
        <v>0</v>
      </c>
      <c r="R46" s="26"/>
      <c r="S46" s="8"/>
      <c r="T46" s="18"/>
      <c r="U46" s="18"/>
      <c r="V46" s="18"/>
    </row>
    <row r="47" spans="1:22" ht="22.5" customHeight="1" x14ac:dyDescent="0.3">
      <c r="A47" s="4"/>
      <c r="B47" s="11"/>
      <c r="C47" s="14"/>
      <c r="D47" s="61" t="s">
        <v>12</v>
      </c>
      <c r="E47" s="61"/>
      <c r="F47" s="13" t="s">
        <v>8</v>
      </c>
      <c r="G47" s="32" t="s">
        <v>11</v>
      </c>
      <c r="H47" s="33" t="s">
        <v>6</v>
      </c>
      <c r="I47" s="33" t="s">
        <v>5</v>
      </c>
      <c r="J47" s="33">
        <v>40</v>
      </c>
      <c r="K47" s="33" t="s">
        <v>3</v>
      </c>
      <c r="L47" s="33" t="s">
        <v>4</v>
      </c>
      <c r="M47" s="33" t="s">
        <v>1</v>
      </c>
      <c r="N47" s="34" t="s">
        <v>60</v>
      </c>
      <c r="O47" s="35">
        <f>O48+O52</f>
        <v>16341689.149999999</v>
      </c>
      <c r="P47" s="35">
        <f t="shared" ref="P47:Q47" si="14">P48+P52</f>
        <v>13347051.869999999</v>
      </c>
      <c r="Q47" s="35">
        <f t="shared" si="14"/>
        <v>13347051.869999999</v>
      </c>
      <c r="R47" s="23" t="e">
        <f>R49+#REF!+#REF!+#REF!+#REF!</f>
        <v>#REF!</v>
      </c>
      <c r="S47" s="20" t="e">
        <f>S49+#REF!+#REF!+#REF!+#REF!</f>
        <v>#VALUE!</v>
      </c>
    </row>
    <row r="48" spans="1:22" ht="113.25" customHeight="1" x14ac:dyDescent="0.3">
      <c r="A48" s="4"/>
      <c r="B48" s="22"/>
      <c r="C48" s="14"/>
      <c r="D48" s="22"/>
      <c r="E48" s="22"/>
      <c r="F48" s="13"/>
      <c r="G48" s="36" t="s">
        <v>39</v>
      </c>
      <c r="H48" s="34" t="s">
        <v>6</v>
      </c>
      <c r="I48" s="34" t="s">
        <v>5</v>
      </c>
      <c r="J48" s="34" t="s">
        <v>41</v>
      </c>
      <c r="K48" s="34" t="s">
        <v>10</v>
      </c>
      <c r="L48" s="34" t="s">
        <v>4</v>
      </c>
      <c r="M48" s="34" t="s">
        <v>1</v>
      </c>
      <c r="N48" s="34" t="s">
        <v>60</v>
      </c>
      <c r="O48" s="35">
        <f t="shared" ref="O48:Q48" si="15">O49</f>
        <v>11773051.869999999</v>
      </c>
      <c r="P48" s="35">
        <f t="shared" si="15"/>
        <v>13347051.869999999</v>
      </c>
      <c r="Q48" s="35">
        <f t="shared" si="15"/>
        <v>13347051.869999999</v>
      </c>
      <c r="R48" s="23"/>
      <c r="S48" s="24"/>
    </row>
    <row r="49" spans="1:19" ht="132.75" customHeight="1" x14ac:dyDescent="0.3">
      <c r="A49" s="4"/>
      <c r="B49" s="11"/>
      <c r="C49" s="11"/>
      <c r="D49" s="11"/>
      <c r="E49" s="11"/>
      <c r="F49" s="11" t="s">
        <v>8</v>
      </c>
      <c r="G49" s="36" t="s">
        <v>7</v>
      </c>
      <c r="H49" s="30" t="s">
        <v>6</v>
      </c>
      <c r="I49" s="30" t="s">
        <v>5</v>
      </c>
      <c r="J49" s="30">
        <v>40</v>
      </c>
      <c r="K49" s="30" t="s">
        <v>10</v>
      </c>
      <c r="L49" s="30" t="s">
        <v>2</v>
      </c>
      <c r="M49" s="30" t="s">
        <v>1</v>
      </c>
      <c r="N49" s="37" t="s">
        <v>60</v>
      </c>
      <c r="O49" s="35">
        <v>11773051.869999999</v>
      </c>
      <c r="P49" s="35">
        <v>13347051.869999999</v>
      </c>
      <c r="Q49" s="35">
        <v>13347051.869999999</v>
      </c>
      <c r="R49" s="9">
        <v>14</v>
      </c>
      <c r="S49" s="8" t="s">
        <v>9</v>
      </c>
    </row>
    <row r="50" spans="1:19" ht="409.6" hidden="1" customHeight="1" x14ac:dyDescent="0.3">
      <c r="A50" s="5"/>
      <c r="B50" s="7"/>
      <c r="C50" s="7"/>
      <c r="D50" s="7"/>
      <c r="E50" s="7"/>
      <c r="F50" s="7" t="s">
        <v>8</v>
      </c>
      <c r="G50" s="38" t="s">
        <v>7</v>
      </c>
      <c r="H50" s="39" t="s">
        <v>6</v>
      </c>
      <c r="I50" s="40" t="s">
        <v>5</v>
      </c>
      <c r="J50" s="40" t="s">
        <v>4</v>
      </c>
      <c r="K50" s="40" t="s">
        <v>3</v>
      </c>
      <c r="L50" s="40" t="s">
        <v>2</v>
      </c>
      <c r="M50" s="40" t="s">
        <v>1</v>
      </c>
      <c r="N50" s="40"/>
      <c r="O50" s="40"/>
      <c r="P50" s="40"/>
      <c r="Q50" s="41">
        <v>362880999.49000001</v>
      </c>
      <c r="R50" s="6">
        <v>0</v>
      </c>
      <c r="S50" s="3"/>
    </row>
    <row r="51" spans="1:19" ht="409.6" hidden="1" customHeight="1" x14ac:dyDescent="0.3">
      <c r="A51" s="5"/>
      <c r="B51" s="4"/>
      <c r="C51" s="4"/>
      <c r="D51" s="4"/>
      <c r="E51" s="4"/>
      <c r="F51" s="4"/>
      <c r="G51" s="42" t="s">
        <v>0</v>
      </c>
      <c r="H51" s="43"/>
      <c r="I51" s="42"/>
      <c r="J51" s="42"/>
      <c r="K51" s="42"/>
      <c r="L51" s="42"/>
      <c r="M51" s="42"/>
      <c r="N51" s="42"/>
      <c r="O51" s="42"/>
      <c r="P51" s="42"/>
      <c r="Q51" s="44">
        <v>362880999.49000001</v>
      </c>
      <c r="R51" s="2"/>
      <c r="S51" s="2"/>
    </row>
    <row r="52" spans="1:19" ht="37.5" x14ac:dyDescent="0.3">
      <c r="G52" s="50" t="s">
        <v>76</v>
      </c>
      <c r="H52" s="51" t="s">
        <v>6</v>
      </c>
      <c r="I52" s="51" t="s">
        <v>5</v>
      </c>
      <c r="J52" s="51" t="s">
        <v>78</v>
      </c>
      <c r="K52" s="51" t="s">
        <v>72</v>
      </c>
      <c r="L52" s="51" t="s">
        <v>4</v>
      </c>
      <c r="M52" s="51" t="s">
        <v>1</v>
      </c>
      <c r="N52" s="51" t="s">
        <v>60</v>
      </c>
      <c r="O52" s="52">
        <f>O53</f>
        <v>4568637.28</v>
      </c>
      <c r="P52" s="52">
        <f t="shared" ref="P52:Q52" si="16">P53</f>
        <v>0</v>
      </c>
      <c r="Q52" s="52">
        <f t="shared" si="16"/>
        <v>0</v>
      </c>
    </row>
    <row r="53" spans="1:19" ht="56.25" x14ac:dyDescent="0.3">
      <c r="G53" s="50" t="s">
        <v>77</v>
      </c>
      <c r="H53" s="51">
        <v>2</v>
      </c>
      <c r="I53" s="51" t="s">
        <v>5</v>
      </c>
      <c r="J53" s="51" t="s">
        <v>78</v>
      </c>
      <c r="K53" s="51" t="s">
        <v>72</v>
      </c>
      <c r="L53" s="51" t="s">
        <v>2</v>
      </c>
      <c r="M53" s="51" t="s">
        <v>1</v>
      </c>
      <c r="N53" s="51" t="s">
        <v>60</v>
      </c>
      <c r="O53" s="52">
        <v>4568637.28</v>
      </c>
      <c r="P53" s="52">
        <v>0</v>
      </c>
      <c r="Q53" s="52">
        <v>0</v>
      </c>
    </row>
    <row r="54" spans="1:19" ht="37.5" x14ac:dyDescent="0.3">
      <c r="G54" s="50" t="s">
        <v>92</v>
      </c>
      <c r="H54" s="51" t="s">
        <v>6</v>
      </c>
      <c r="I54" s="51" t="s">
        <v>94</v>
      </c>
      <c r="J54" s="51" t="s">
        <v>4</v>
      </c>
      <c r="K54" s="51" t="s">
        <v>3</v>
      </c>
      <c r="L54" s="51" t="s">
        <v>4</v>
      </c>
      <c r="M54" s="51" t="s">
        <v>1</v>
      </c>
      <c r="N54" s="51" t="s">
        <v>3</v>
      </c>
      <c r="O54" s="56">
        <f>O55</f>
        <v>154000</v>
      </c>
      <c r="P54" s="56">
        <f t="shared" ref="P54:Q54" si="17">P55</f>
        <v>0</v>
      </c>
      <c r="Q54" s="56">
        <f t="shared" si="17"/>
        <v>0</v>
      </c>
    </row>
    <row r="55" spans="1:19" ht="37.5" x14ac:dyDescent="0.3">
      <c r="G55" s="50" t="s">
        <v>93</v>
      </c>
      <c r="H55" s="51" t="s">
        <v>6</v>
      </c>
      <c r="I55" s="51" t="s">
        <v>94</v>
      </c>
      <c r="J55" s="51" t="s">
        <v>2</v>
      </c>
      <c r="K55" s="51" t="s">
        <v>3</v>
      </c>
      <c r="L55" s="51" t="s">
        <v>2</v>
      </c>
      <c r="M55" s="51" t="s">
        <v>1</v>
      </c>
      <c r="N55" s="51" t="s">
        <v>60</v>
      </c>
      <c r="O55" s="56">
        <f>O56</f>
        <v>154000</v>
      </c>
      <c r="P55" s="56">
        <f t="shared" ref="P55:Q55" si="18">P56</f>
        <v>0</v>
      </c>
      <c r="Q55" s="56">
        <f t="shared" si="18"/>
        <v>0</v>
      </c>
    </row>
    <row r="56" spans="1:19" ht="37.5" x14ac:dyDescent="0.3">
      <c r="G56" s="50" t="s">
        <v>93</v>
      </c>
      <c r="H56" s="51" t="s">
        <v>6</v>
      </c>
      <c r="I56" s="51" t="s">
        <v>94</v>
      </c>
      <c r="J56" s="51" t="s">
        <v>2</v>
      </c>
      <c r="K56" s="51" t="s">
        <v>95</v>
      </c>
      <c r="L56" s="51" t="s">
        <v>2</v>
      </c>
      <c r="M56" s="51" t="s">
        <v>1</v>
      </c>
      <c r="N56" s="51" t="s">
        <v>60</v>
      </c>
      <c r="O56" s="56">
        <v>154000</v>
      </c>
      <c r="P56" s="56">
        <v>0</v>
      </c>
      <c r="Q56" s="56">
        <v>0</v>
      </c>
    </row>
  </sheetData>
  <mergeCells count="18">
    <mergeCell ref="D47:E47"/>
    <mergeCell ref="G10:Q10"/>
    <mergeCell ref="B16:E16"/>
    <mergeCell ref="C17:E17"/>
    <mergeCell ref="D18:E18"/>
    <mergeCell ref="D36:E36"/>
    <mergeCell ref="H13:L13"/>
    <mergeCell ref="G12:G14"/>
    <mergeCell ref="O12:Q12"/>
    <mergeCell ref="O13:O14"/>
    <mergeCell ref="P13:P14"/>
    <mergeCell ref="Q13:Q14"/>
    <mergeCell ref="H12:N12"/>
    <mergeCell ref="M13:N13"/>
    <mergeCell ref="O9:Q9"/>
    <mergeCell ref="O8:Q8"/>
    <mergeCell ref="K4:Q4"/>
    <mergeCell ref="L5:Q5"/>
  </mergeCells>
  <printOptions horizontalCentered="1"/>
  <pageMargins left="0.39370078740157483" right="0.19685039370078741" top="0.59055118110236227" bottom="0.19685039370078741" header="0.31496062992125984" footer="0"/>
  <pageSetup paperSize="9" scale="56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Табл.№4</vt:lpstr>
      <vt:lpstr>'Приложение №4 Табл.№4'!Заголовки_для_печати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Uskova</cp:lastModifiedBy>
  <cp:lastPrinted>2020-05-29T05:40:55Z</cp:lastPrinted>
  <dcterms:created xsi:type="dcterms:W3CDTF">2014-11-13T03:17:48Z</dcterms:created>
  <dcterms:modified xsi:type="dcterms:W3CDTF">2020-08-31T10:18:20Z</dcterms:modified>
</cp:coreProperties>
</file>